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ushsukhareva/Documents/СВАДЬБА/2021 свадьбы/"/>
    </mc:Choice>
  </mc:AlternateContent>
  <xr:revisionPtr revIDLastSave="0" documentId="13_ncr:1_{3DAA50F8-2F7B-E144-9E3E-B398FB8794E9}" xr6:coauthVersionLast="47" xr6:coauthVersionMax="47" xr10:uidLastSave="{00000000-0000-0000-0000-000000000000}"/>
  <bookViews>
    <workbookView xWindow="1100" yWindow="460" windowWidth="21340" windowHeight="14680" xr2:uid="{00000000-000D-0000-FFFF-FFFF00000000}"/>
  </bookViews>
  <sheets>
    <sheet name="Планирование свадебного бюдже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43" i="1"/>
  <c r="E38" i="1"/>
  <c r="E39" i="1"/>
  <c r="E48" i="1" s="1"/>
  <c r="E40" i="1"/>
  <c r="E41" i="1"/>
  <c r="E42" i="1"/>
  <c r="E44" i="1"/>
  <c r="E45" i="1"/>
  <c r="E46" i="1"/>
  <c r="E47" i="1"/>
  <c r="E28" i="1"/>
  <c r="E54" i="1"/>
  <c r="E53" i="1"/>
  <c r="E57" i="1" s="1"/>
  <c r="E55" i="1"/>
  <c r="E56" i="1"/>
  <c r="E27" i="1"/>
  <c r="E31" i="1"/>
  <c r="E33" i="1"/>
  <c r="E32" i="1"/>
  <c r="E26" i="1"/>
  <c r="E34" i="1" s="1"/>
  <c r="E29" i="1"/>
  <c r="E61" i="1"/>
  <c r="E16" i="1"/>
  <c r="E14" i="1"/>
  <c r="E15" i="1"/>
  <c r="E17" i="1"/>
  <c r="E21" i="1"/>
  <c r="E20" i="1"/>
  <c r="E18" i="1"/>
  <c r="E19" i="1"/>
  <c r="C6" i="1"/>
  <c r="E22" i="1" l="1"/>
  <c r="B8" i="1" s="1"/>
  <c r="B10" i="1" s="1"/>
</calcChain>
</file>

<file path=xl/sharedStrings.xml><?xml version="1.0" encoding="utf-8"?>
<sst xmlns="http://schemas.openxmlformats.org/spreadsheetml/2006/main" count="111" uniqueCount="86">
  <si>
    <t>Организация свадьбы</t>
  </si>
  <si>
    <t>Дата свадьбы:</t>
  </si>
  <si>
    <t>Осталось дней:</t>
  </si>
  <si>
    <t>Стоимость</t>
  </si>
  <si>
    <t xml:space="preserve">Предоплата </t>
  </si>
  <si>
    <t xml:space="preserve">Остаток </t>
  </si>
  <si>
    <t>банкетная часть</t>
  </si>
  <si>
    <t>Услуга</t>
  </si>
  <si>
    <t>описание услуги</t>
  </si>
  <si>
    <t>стоимость</t>
  </si>
  <si>
    <t>количество</t>
  </si>
  <si>
    <t>Общая стоимость</t>
  </si>
  <si>
    <t>сервисный сбор</t>
  </si>
  <si>
    <t>Доставка торта</t>
  </si>
  <si>
    <t>доставка торта специальной машиной холодильником</t>
  </si>
  <si>
    <t>алкоголь и напитки</t>
  </si>
  <si>
    <t>напитки для гостей</t>
  </si>
  <si>
    <t>Итого</t>
  </si>
  <si>
    <t>артисты</t>
  </si>
  <si>
    <t>Ведущий</t>
  </si>
  <si>
    <t>Диджей</t>
  </si>
  <si>
    <t>диджей с оборудованием на 7 часов (1 час фуршет+5 часов банкет+1 час дискотека)+свет для эффекта дискотеки</t>
  </si>
  <si>
    <t>Визажист стилист</t>
  </si>
  <si>
    <t>макияж и прическа невесты с репетицией</t>
  </si>
  <si>
    <t>Фотограф</t>
  </si>
  <si>
    <t>Фотосъемка свадебного дня</t>
  </si>
  <si>
    <t>оформление свадьбы</t>
  </si>
  <si>
    <t>Аренда арки</t>
  </si>
  <si>
    <t>Цветочное оформление на арку</t>
  </si>
  <si>
    <t>Ткань</t>
  </si>
  <si>
    <t>оформление арки тканью выбранного оттенка, стоимость за м</t>
  </si>
  <si>
    <t>Оформление стола молодоженов</t>
  </si>
  <si>
    <t>Оформление летящей тканью +аренда скатерти в выбранном оттенке</t>
  </si>
  <si>
    <t>План рассадки гостей</t>
  </si>
  <si>
    <t>Оформление столов гостей</t>
  </si>
  <si>
    <t>Букет Невесты и бутоньерка жениха</t>
  </si>
  <si>
    <t>сундук</t>
  </si>
  <si>
    <t>сундук для денежных конвертов</t>
  </si>
  <si>
    <t>Административный расход</t>
  </si>
  <si>
    <t>Декораторы</t>
  </si>
  <si>
    <t>установка и монтаж всех элементов декора, демонтаж и т.п.</t>
  </si>
  <si>
    <t>Свадебный организатор</t>
  </si>
  <si>
    <t xml:space="preserve"> в подарок </t>
  </si>
  <si>
    <r>
      <t xml:space="preserve">Ген. Директор      </t>
    </r>
    <r>
      <rPr>
        <sz val="12"/>
        <rFont val="Cambria"/>
      </rPr>
      <t>ООО «Уэлл»</t>
    </r>
    <r>
      <rPr>
        <b/>
        <sz val="12"/>
        <rFont val="Cambria"/>
      </rPr>
      <t xml:space="preserve">                                                                      </t>
    </r>
  </si>
  <si>
    <t xml:space="preserve">Заказчик__________________________________ </t>
  </si>
  <si>
    <t xml:space="preserve">                                      </t>
  </si>
  <si>
    <t xml:space="preserve">  Сухарева А.В </t>
  </si>
  <si>
    <t>М.П.</t>
  </si>
  <si>
    <t>(__________________________________)</t>
  </si>
  <si>
    <t>Питание подрядчиков</t>
  </si>
  <si>
    <t>букет по утвержденноу эскизу + бутоньерка жениха в стилистике букета</t>
  </si>
  <si>
    <t>рассадочный лист на мольберте, дизайн на выбор+аренда мольберта</t>
  </si>
  <si>
    <t>один легковой автомобиль ТУДА И ОБРАТНО(поэтому в графе количество стоит 2)</t>
  </si>
  <si>
    <t>питание свадебных спечиалистов работающих на мероприятии: координатор-распорядитель, фотограф, ведущий, диджей</t>
  </si>
  <si>
    <t>Цветочная композиция из микса живых и декоративных цветов на угол стола, длинной до 50 см</t>
  </si>
  <si>
    <t>цветочная композиция из микса декоративных цветов и живой зелени</t>
  </si>
  <si>
    <t xml:space="preserve">цветочные композиции из флористической зелени и декоративных цветов </t>
  </si>
  <si>
    <t xml:space="preserve">утвержденное меню, минимальный депозит </t>
  </si>
  <si>
    <t>Подготовка свадебной документации, сметы, договора, организация встреч, подбор специалистов, подбор референсов по декору, подбор площадки, контроль и координация на всех этапах подготовки и в день свадебного торжества</t>
  </si>
  <si>
    <t xml:space="preserve">Банкетное меню </t>
  </si>
  <si>
    <t>Торт по индивидуальному эскизу</t>
  </si>
  <si>
    <t>Торт свадебный</t>
  </si>
  <si>
    <t>видеосъемка свадебного дня</t>
  </si>
  <si>
    <t>Доставка за МКАД</t>
  </si>
  <si>
    <t>Координатор</t>
  </si>
  <si>
    <r>
      <t>сервисный сбор за работу официантов на мероприятии 1</t>
    </r>
    <r>
      <rPr>
        <sz val="12"/>
        <color theme="1"/>
        <rFont val="Cambria"/>
      </rPr>
      <t>5</t>
    </r>
    <r>
      <rPr>
        <sz val="12"/>
        <color theme="1"/>
        <rFont val="Cambria"/>
      </rPr>
      <t>%</t>
    </r>
  </si>
  <si>
    <t>Пробка</t>
  </si>
  <si>
    <t>сбор за алкоголь</t>
  </si>
  <si>
    <t>столы, белые скатерти , стулья кьявари с подушками</t>
  </si>
  <si>
    <t>Видеограф</t>
  </si>
  <si>
    <t>ведущий на 6 часов(1 час фуршет + 5 часов банкет)</t>
  </si>
  <si>
    <t>Реситратор на выездную</t>
  </si>
  <si>
    <t>Подарки</t>
  </si>
  <si>
    <t>сервировка стола молодоженов</t>
  </si>
  <si>
    <t>тарелки , салфетки, приборы и бокалы</t>
  </si>
  <si>
    <t>Аренда зала</t>
  </si>
  <si>
    <t>Кавер группа</t>
  </si>
  <si>
    <t>кавер группа из 3-5 человек с дополнительным оборудованием</t>
  </si>
  <si>
    <t>дополнительый коордиатор в день свадьбы</t>
  </si>
  <si>
    <t>Задник за столом молодожёнов</t>
  </si>
  <si>
    <t>аренда арки на выбор</t>
  </si>
  <si>
    <t>по стилистике свадебного торжества</t>
  </si>
  <si>
    <t>Дополнительное световое оборудвоание</t>
  </si>
  <si>
    <t>для создания рисунка светом, атмосферы</t>
  </si>
  <si>
    <t>Доп. Соглашение к Договору оказания Услуг № __/____ от "__" апреля 2021г.</t>
  </si>
  <si>
    <t>"__" 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</si>
</sst>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₽&quot;"/>
    <numFmt numFmtId="165" formatCode="[$-F800]dddd\,\ mmmm\ dd\,\ yyyy"/>
    <numFmt numFmtId="166" formatCode="_-* #,##0.00[$р.-419]_-;\-* #,##0.00[$р.-419]_-;_-* &quot;-&quot;??[$р.-419]_-;_-@"/>
    <numFmt numFmtId="167" formatCode="#,##0.00_ ;\-#,##0.00\ "/>
    <numFmt numFmtId="168" formatCode="&quot;$&quot;#,##0.00"/>
  </numFmts>
  <fonts count="9">
    <font>
      <sz val="12"/>
      <color theme="1"/>
      <name val="Lustria"/>
    </font>
    <font>
      <sz val="12"/>
      <color theme="1"/>
      <name val="Cambria"/>
    </font>
    <font>
      <b/>
      <sz val="12"/>
      <color theme="1"/>
      <name val="Cambria"/>
    </font>
    <font>
      <b/>
      <i/>
      <sz val="12"/>
      <color theme="1"/>
      <name val="Cambria"/>
    </font>
    <font>
      <sz val="16"/>
      <color theme="1"/>
      <name val="Cambria"/>
    </font>
    <font>
      <sz val="12"/>
      <name val="Lustria"/>
    </font>
    <font>
      <sz val="12"/>
      <name val="Cambria"/>
    </font>
    <font>
      <b/>
      <sz val="12"/>
      <name val="Cambria"/>
    </font>
    <font>
      <sz val="12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E5DFEC"/>
      </patternFill>
    </fill>
    <fill>
      <patternFill patternType="solid">
        <fgColor theme="0" tint="-0.249977111117893"/>
        <bgColor rgb="FFCCC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5F497A"/>
      </patternFill>
    </fill>
  </fills>
  <borders count="17">
    <border>
      <left/>
      <right/>
      <top/>
      <bottom/>
      <diagonal/>
    </border>
    <border>
      <left/>
      <right/>
      <top/>
      <bottom style="thick">
        <color rgb="FF3F315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2" fillId="0" borderId="0" xfId="0" applyFont="1" applyAlignment="1">
      <alignment horizontal="right" wrapText="1"/>
    </xf>
    <xf numFmtId="0" fontId="4" fillId="0" borderId="0" xfId="0" applyFont="1" applyAlignment="1"/>
    <xf numFmtId="3" fontId="2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/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168" fontId="1" fillId="0" borderId="9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7" fontId="1" fillId="0" borderId="9" xfId="0" applyNumberFormat="1" applyFont="1" applyBorder="1" applyAlignment="1">
      <alignment vertical="center" wrapText="1"/>
    </xf>
    <xf numFmtId="166" fontId="1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/>
    <xf numFmtId="0" fontId="1" fillId="0" borderId="0" xfId="0" applyFont="1" applyAlignment="1"/>
    <xf numFmtId="168" fontId="1" fillId="0" borderId="0" xfId="0" applyNumberFormat="1" applyFont="1" applyAlignment="1">
      <alignment wrapText="1"/>
    </xf>
    <xf numFmtId="164" fontId="1" fillId="0" borderId="0" xfId="0" applyNumberFormat="1" applyFont="1" applyAlignment="1"/>
    <xf numFmtId="168" fontId="1" fillId="0" borderId="0" xfId="0" applyNumberFormat="1" applyFont="1" applyAlignment="1">
      <alignment wrapText="1"/>
    </xf>
    <xf numFmtId="167" fontId="1" fillId="0" borderId="0" xfId="0" applyNumberFormat="1" applyFont="1" applyAlignment="1"/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wrapText="1"/>
    </xf>
    <xf numFmtId="167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168" fontId="8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wrapText="1"/>
    </xf>
    <xf numFmtId="0" fontId="1" fillId="2" borderId="0" xfId="0" applyFont="1" applyFill="1" applyAlignment="1"/>
    <xf numFmtId="166" fontId="1" fillId="2" borderId="10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/>
    <xf numFmtId="167" fontId="1" fillId="2" borderId="0" xfId="0" applyNumberFormat="1" applyFont="1" applyFill="1" applyAlignment="1"/>
    <xf numFmtId="164" fontId="1" fillId="2" borderId="0" xfId="0" applyNumberFormat="1" applyFont="1" applyFill="1" applyAlignment="1"/>
    <xf numFmtId="0" fontId="0" fillId="0" borderId="0" xfId="0" applyFont="1" applyAlignment="1"/>
    <xf numFmtId="0" fontId="1" fillId="3" borderId="2" xfId="0" applyFont="1" applyFill="1" applyBorder="1" applyAlignment="1">
      <alignment horizontal="left"/>
    </xf>
    <xf numFmtId="166" fontId="1" fillId="3" borderId="2" xfId="0" applyNumberFormat="1" applyFont="1" applyFill="1" applyBorder="1" applyAlignment="1">
      <alignment horizontal="right" wrapText="1"/>
    </xf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164" fontId="1" fillId="4" borderId="6" xfId="0" applyNumberFormat="1" applyFont="1" applyFill="1" applyBorder="1" applyAlignment="1"/>
    <xf numFmtId="164" fontId="1" fillId="4" borderId="7" xfId="0" applyNumberFormat="1" applyFont="1" applyFill="1" applyBorder="1" applyAlignment="1"/>
    <xf numFmtId="0" fontId="1" fillId="5" borderId="0" xfId="0" applyFont="1" applyFill="1" applyAlignment="1"/>
    <xf numFmtId="166" fontId="1" fillId="5" borderId="10" xfId="0" applyNumberFormat="1" applyFont="1" applyFill="1" applyBorder="1" applyAlignment="1">
      <alignment wrapText="1"/>
    </xf>
    <xf numFmtId="164" fontId="1" fillId="5" borderId="11" xfId="0" applyNumberFormat="1" applyFont="1" applyFill="1" applyBorder="1" applyAlignment="1"/>
    <xf numFmtId="167" fontId="1" fillId="5" borderId="0" xfId="0" applyNumberFormat="1" applyFont="1" applyFill="1" applyAlignment="1"/>
    <xf numFmtId="164" fontId="1" fillId="5" borderId="0" xfId="0" applyNumberFormat="1" applyFont="1" applyFill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164" fontId="1" fillId="4" borderId="15" xfId="0" applyNumberFormat="1" applyFont="1" applyFill="1" applyBorder="1" applyAlignment="1"/>
    <xf numFmtId="164" fontId="1" fillId="4" borderId="10" xfId="0" applyNumberFormat="1" applyFont="1" applyFill="1" applyBorder="1" applyAlignment="1"/>
    <xf numFmtId="0" fontId="1" fillId="0" borderId="14" xfId="0" applyFont="1" applyBorder="1" applyAlignment="1"/>
    <xf numFmtId="0" fontId="0" fillId="0" borderId="14" xfId="0" applyFont="1" applyBorder="1" applyAlignment="1"/>
    <xf numFmtId="0" fontId="1" fillId="0" borderId="16" xfId="0" applyFont="1" applyBorder="1" applyAlignment="1"/>
    <xf numFmtId="168" fontId="8" fillId="0" borderId="14" xfId="0" applyNumberFormat="1" applyFont="1" applyBorder="1" applyAlignment="1">
      <alignment wrapText="1"/>
    </xf>
    <xf numFmtId="164" fontId="1" fillId="0" borderId="14" xfId="0" applyNumberFormat="1" applyFont="1" applyBorder="1" applyAlignment="1"/>
    <xf numFmtId="167" fontId="1" fillId="0" borderId="14" xfId="0" applyNumberFormat="1" applyFont="1" applyBorder="1" applyAlignment="1"/>
    <xf numFmtId="168" fontId="1" fillId="0" borderId="14" xfId="0" applyNumberFormat="1" applyFont="1" applyBorder="1" applyAlignment="1">
      <alignment wrapText="1"/>
    </xf>
    <xf numFmtId="0" fontId="2" fillId="6" borderId="12" xfId="0" applyFont="1" applyFill="1" applyBorder="1" applyAlignment="1">
      <alignment horizontal="center" vertical="center"/>
    </xf>
    <xf numFmtId="0" fontId="5" fillId="5" borderId="13" xfId="0" applyFont="1" applyFill="1" applyBorder="1"/>
    <xf numFmtId="0" fontId="5" fillId="5" borderId="14" xfId="0" applyFont="1" applyFill="1" applyBorder="1"/>
    <xf numFmtId="0" fontId="2" fillId="6" borderId="3" xfId="0" applyFont="1" applyFill="1" applyBorder="1" applyAlignment="1">
      <alignment horizontal="center" vertical="center"/>
    </xf>
    <xf numFmtId="0" fontId="5" fillId="5" borderId="4" xfId="0" applyFont="1" applyFill="1" applyBorder="1"/>
    <xf numFmtId="165" fontId="2" fillId="0" borderId="0" xfId="0" applyNumberFormat="1" applyFont="1" applyAlignment="1">
      <alignment horizontal="right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9"/>
  <sheetViews>
    <sheetView showGridLines="0" tabSelected="1" workbookViewId="0">
      <selection activeCell="D25" sqref="D25"/>
    </sheetView>
  </sheetViews>
  <sheetFormatPr baseColWidth="10" defaultColWidth="11.28515625" defaultRowHeight="15" customHeight="1"/>
  <cols>
    <col min="1" max="1" width="31" customWidth="1"/>
    <col min="2" max="2" width="32.140625" customWidth="1"/>
    <col min="3" max="3" width="12.5703125" customWidth="1"/>
    <col min="4" max="4" width="12" customWidth="1"/>
    <col min="5" max="5" width="18.28515625" customWidth="1"/>
    <col min="6" max="6" width="46.42578125" customWidth="1"/>
    <col min="7" max="26" width="8" customWidth="1"/>
  </cols>
  <sheetData>
    <row r="1" spans="1:26" ht="15.75" customHeight="1">
      <c r="A1" s="1"/>
      <c r="B1" s="2" t="s">
        <v>84</v>
      </c>
      <c r="C1" s="3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"/>
      <c r="B2" s="5"/>
      <c r="C2" s="3"/>
      <c r="D2" s="6" t="s">
        <v>85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7" t="s">
        <v>0</v>
      </c>
      <c r="B3" s="8"/>
      <c r="C3" s="9"/>
      <c r="D3" s="8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1"/>
      <c r="C4" s="3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0" t="s">
        <v>1</v>
      </c>
      <c r="B5" s="77">
        <v>44759</v>
      </c>
      <c r="C5" s="78"/>
      <c r="D5" s="1"/>
      <c r="E5" s="3"/>
      <c r="F5" s="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0.25" customHeight="1">
      <c r="A6" s="10" t="s">
        <v>2</v>
      </c>
      <c r="C6" s="12">
        <f ca="1">B5-TODAY()</f>
        <v>332</v>
      </c>
      <c r="E6" s="33"/>
      <c r="F6" s="3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0.25" customHeight="1">
      <c r="D7" s="1"/>
      <c r="E7" s="3"/>
      <c r="F7" s="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50" t="s">
        <v>3</v>
      </c>
      <c r="B8" s="51">
        <f>E22+E34+E48+E57+E61</f>
        <v>770700</v>
      </c>
      <c r="C8" s="3"/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50" t="s">
        <v>4</v>
      </c>
      <c r="B9" s="51">
        <v>0</v>
      </c>
      <c r="C9" s="3"/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50" t="s">
        <v>5</v>
      </c>
      <c r="B10" s="51">
        <f>B8-B9</f>
        <v>770700</v>
      </c>
      <c r="C10" s="3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3"/>
      <c r="C11" s="3"/>
      <c r="D11" s="14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75" t="s">
        <v>6</v>
      </c>
      <c r="B12" s="76"/>
      <c r="C12" s="15"/>
      <c r="D12" s="16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52" t="s">
        <v>7</v>
      </c>
      <c r="B13" s="53" t="s">
        <v>8</v>
      </c>
      <c r="C13" s="54" t="s">
        <v>9</v>
      </c>
      <c r="D13" s="53" t="s">
        <v>10</v>
      </c>
      <c r="E13" s="55" t="s">
        <v>11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>
      <c r="A14" s="17" t="s">
        <v>59</v>
      </c>
      <c r="B14" s="42" t="s">
        <v>57</v>
      </c>
      <c r="C14" s="19">
        <v>4500</v>
      </c>
      <c r="D14" s="20">
        <v>50</v>
      </c>
      <c r="E14" s="21">
        <f>C14*D14</f>
        <v>225000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customHeight="1">
      <c r="A15" s="17" t="s">
        <v>12</v>
      </c>
      <c r="B15" s="24" t="s">
        <v>65</v>
      </c>
      <c r="C15" s="19">
        <v>450</v>
      </c>
      <c r="D15" s="20">
        <v>50</v>
      </c>
      <c r="E15" s="21">
        <f>C15*D15</f>
        <v>22500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41" customFormat="1" ht="31.5" customHeight="1">
      <c r="A16" s="23" t="s">
        <v>75</v>
      </c>
      <c r="B16" s="24" t="s">
        <v>68</v>
      </c>
      <c r="C16" s="21">
        <v>50000</v>
      </c>
      <c r="D16" s="38">
        <v>1</v>
      </c>
      <c r="E16" s="21">
        <f>C16*D16</f>
        <v>50000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41" customFormat="1" ht="31.5" customHeight="1">
      <c r="A17" s="23" t="s">
        <v>66</v>
      </c>
      <c r="B17" s="24" t="s">
        <v>67</v>
      </c>
      <c r="C17" s="21">
        <v>300</v>
      </c>
      <c r="D17" s="38">
        <v>50</v>
      </c>
      <c r="E17" s="21">
        <f>C17*D17</f>
        <v>15000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57.75" customHeight="1">
      <c r="A18" s="17" t="s">
        <v>61</v>
      </c>
      <c r="B18" s="18" t="s">
        <v>60</v>
      </c>
      <c r="C18" s="19">
        <v>2200</v>
      </c>
      <c r="D18" s="20">
        <v>6</v>
      </c>
      <c r="E18" s="21">
        <f t="shared" ref="E18:E20" si="0">C18*D18</f>
        <v>13200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51.75" customHeight="1">
      <c r="A19" s="23" t="s">
        <v>13</v>
      </c>
      <c r="B19" s="24" t="s">
        <v>14</v>
      </c>
      <c r="C19" s="19">
        <v>1500</v>
      </c>
      <c r="D19" s="20">
        <v>1</v>
      </c>
      <c r="E19" s="21">
        <f t="shared" si="0"/>
        <v>1500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65.25" customHeight="1">
      <c r="A20" s="23" t="s">
        <v>49</v>
      </c>
      <c r="B20" s="42" t="s">
        <v>53</v>
      </c>
      <c r="C20" s="21">
        <v>1000</v>
      </c>
      <c r="D20" s="38">
        <v>10</v>
      </c>
      <c r="E20" s="21">
        <f t="shared" si="0"/>
        <v>10000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36.75" customHeight="1" thickBot="1">
      <c r="A21" s="25" t="s">
        <v>15</v>
      </c>
      <c r="B21" s="26" t="s">
        <v>16</v>
      </c>
      <c r="C21" s="27">
        <v>800</v>
      </c>
      <c r="D21" s="28">
        <v>50</v>
      </c>
      <c r="E21" s="27">
        <f>C21*D21</f>
        <v>40000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56" t="s">
        <v>17</v>
      </c>
      <c r="B22" s="57"/>
      <c r="C22" s="58"/>
      <c r="D22" s="59"/>
      <c r="E22" s="60">
        <f>E15+E14+E16+E17+E18+E19+E20+E21</f>
        <v>377200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3"/>
      <c r="C23" s="3"/>
      <c r="D23" s="14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75" t="s">
        <v>18</v>
      </c>
      <c r="B24" s="76"/>
      <c r="C24" s="15"/>
      <c r="D24" s="16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0.5" customHeight="1">
      <c r="A25" s="52" t="s">
        <v>7</v>
      </c>
      <c r="B25" s="53" t="s">
        <v>8</v>
      </c>
      <c r="C25" s="54" t="s">
        <v>9</v>
      </c>
      <c r="D25" s="53" t="s">
        <v>10</v>
      </c>
      <c r="E25" s="55" t="s">
        <v>11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1.5" customHeight="1">
      <c r="A26" s="31" t="s">
        <v>19</v>
      </c>
      <c r="B26" s="32" t="s">
        <v>70</v>
      </c>
      <c r="C26" s="33">
        <v>50000</v>
      </c>
      <c r="D26" s="14">
        <v>1</v>
      </c>
      <c r="E26" s="3">
        <f t="shared" ref="E26" si="1">(C26*D26)</f>
        <v>50000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40" customFormat="1" ht="31.5" customHeight="1">
      <c r="A27" s="31" t="s">
        <v>20</v>
      </c>
      <c r="B27" s="34" t="s">
        <v>21</v>
      </c>
      <c r="C27" s="33">
        <v>25000</v>
      </c>
      <c r="D27" s="35">
        <v>1</v>
      </c>
      <c r="E27" s="33">
        <f t="shared" ref="E27" si="2">(C27*D27)</f>
        <v>25000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49" customFormat="1" ht="31.5" customHeight="1">
      <c r="A28" s="31" t="s">
        <v>76</v>
      </c>
      <c r="B28" s="34" t="s">
        <v>77</v>
      </c>
      <c r="C28" s="33">
        <v>120000</v>
      </c>
      <c r="D28" s="35">
        <v>1</v>
      </c>
      <c r="E28" s="33">
        <f>C28*D28</f>
        <v>120000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customHeight="1">
      <c r="A29" s="31" t="s">
        <v>22</v>
      </c>
      <c r="B29" s="34" t="s">
        <v>23</v>
      </c>
      <c r="C29" s="33">
        <v>15000</v>
      </c>
      <c r="D29" s="35">
        <v>1</v>
      </c>
      <c r="E29" s="3">
        <f>C29*D29</f>
        <v>15000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49" customFormat="1" ht="15.75" customHeight="1">
      <c r="A30" s="31" t="s">
        <v>82</v>
      </c>
      <c r="B30" s="34" t="s">
        <v>83</v>
      </c>
      <c r="C30" s="33">
        <v>25000</v>
      </c>
      <c r="D30" s="35">
        <v>1</v>
      </c>
      <c r="E30" s="33">
        <f>C30*D30</f>
        <v>25000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>
      <c r="A31" s="1" t="s">
        <v>24</v>
      </c>
      <c r="B31" s="34" t="s">
        <v>25</v>
      </c>
      <c r="C31" s="33">
        <v>6000</v>
      </c>
      <c r="D31" s="35">
        <v>10</v>
      </c>
      <c r="E31" s="3">
        <f>(C31*D31)</f>
        <v>60000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41" customFormat="1" ht="15.75" customHeight="1">
      <c r="A32" s="31" t="s">
        <v>69</v>
      </c>
      <c r="B32" s="34" t="s">
        <v>62</v>
      </c>
      <c r="C32" s="33">
        <v>6000</v>
      </c>
      <c r="D32" s="35">
        <v>10</v>
      </c>
      <c r="E32" s="33">
        <f>(C32*D32)</f>
        <v>60000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s="41" customFormat="1" ht="15.75" customHeight="1">
      <c r="A33" s="31" t="s">
        <v>71</v>
      </c>
      <c r="B33" s="34"/>
      <c r="C33" s="33">
        <v>10000</v>
      </c>
      <c r="D33" s="35">
        <v>1</v>
      </c>
      <c r="E33" s="33">
        <f>(C33*D33)</f>
        <v>10000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.75" customHeight="1">
      <c r="A34" s="44" t="s">
        <v>17</v>
      </c>
      <c r="B34" s="45"/>
      <c r="C34" s="46"/>
      <c r="D34" s="47"/>
      <c r="E34" s="48">
        <f>E26+E27+E29+E31+E32+E33</f>
        <v>220000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3"/>
      <c r="C35" s="3"/>
      <c r="D35" s="14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75" t="s">
        <v>26</v>
      </c>
      <c r="B36" s="76"/>
      <c r="C36" s="15"/>
      <c r="D36" s="16"/>
      <c r="E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66" customFormat="1" ht="15.75" customHeight="1">
      <c r="A37" s="61" t="s">
        <v>7</v>
      </c>
      <c r="B37" s="62" t="s">
        <v>8</v>
      </c>
      <c r="C37" s="63" t="s">
        <v>9</v>
      </c>
      <c r="D37" s="62" t="s">
        <v>10</v>
      </c>
      <c r="E37" s="64" t="s">
        <v>11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6" customFormat="1" ht="22" customHeight="1">
      <c r="A38" s="65" t="s">
        <v>27</v>
      </c>
      <c r="B38" s="71" t="s">
        <v>80</v>
      </c>
      <c r="C38" s="69">
        <v>6000</v>
      </c>
      <c r="D38" s="70">
        <v>1</v>
      </c>
      <c r="E38" s="69">
        <f>C38*D38</f>
        <v>6000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6" customFormat="1" ht="36.75" customHeight="1">
      <c r="A39" s="67" t="s">
        <v>28</v>
      </c>
      <c r="B39" s="68" t="s">
        <v>55</v>
      </c>
      <c r="C39" s="69">
        <v>15000</v>
      </c>
      <c r="D39" s="70">
        <v>1</v>
      </c>
      <c r="E39" s="69">
        <f t="shared" ref="E39:E47" si="3">C39*D39</f>
        <v>15000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40" customFormat="1" ht="46.5" customHeight="1">
      <c r="A40" s="37" t="s">
        <v>29</v>
      </c>
      <c r="B40" s="24" t="s">
        <v>30</v>
      </c>
      <c r="C40" s="19">
        <v>750</v>
      </c>
      <c r="D40" s="20">
        <v>10</v>
      </c>
      <c r="E40" s="21">
        <f t="shared" si="3"/>
        <v>7500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s="49" customFormat="1" ht="46.5" customHeight="1">
      <c r="A41" s="37" t="s">
        <v>79</v>
      </c>
      <c r="B41" s="24" t="s">
        <v>81</v>
      </c>
      <c r="C41" s="21">
        <v>15000</v>
      </c>
      <c r="D41" s="38">
        <v>1</v>
      </c>
      <c r="E41" s="21">
        <f>C41*D41</f>
        <v>15000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31.5" customHeight="1">
      <c r="A42" s="37" t="s">
        <v>31</v>
      </c>
      <c r="B42" s="24" t="s">
        <v>32</v>
      </c>
      <c r="C42" s="19">
        <v>4000</v>
      </c>
      <c r="D42" s="20">
        <v>1</v>
      </c>
      <c r="E42" s="21">
        <f t="shared" si="3"/>
        <v>4000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77" customHeight="1">
      <c r="A43" s="37" t="s">
        <v>31</v>
      </c>
      <c r="B43" s="42" t="s">
        <v>54</v>
      </c>
      <c r="C43" s="19">
        <v>8000</v>
      </c>
      <c r="D43" s="20">
        <v>1</v>
      </c>
      <c r="E43" s="21">
        <f t="shared" si="3"/>
        <v>8000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2" customHeight="1">
      <c r="A44" s="37" t="s">
        <v>33</v>
      </c>
      <c r="B44" s="24" t="s">
        <v>51</v>
      </c>
      <c r="C44" s="19">
        <v>3500</v>
      </c>
      <c r="D44" s="20">
        <v>1</v>
      </c>
      <c r="E44" s="21">
        <f t="shared" si="3"/>
        <v>3500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3" customHeight="1">
      <c r="A45" s="37" t="s">
        <v>34</v>
      </c>
      <c r="B45" s="43" t="s">
        <v>56</v>
      </c>
      <c r="C45" s="19">
        <v>4500</v>
      </c>
      <c r="D45" s="20">
        <v>5</v>
      </c>
      <c r="E45" s="21">
        <f t="shared" si="3"/>
        <v>22500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 customHeight="1">
      <c r="A46" s="17" t="s">
        <v>35</v>
      </c>
      <c r="B46" s="18" t="s">
        <v>50</v>
      </c>
      <c r="C46" s="21">
        <v>8000</v>
      </c>
      <c r="D46" s="38">
        <v>1</v>
      </c>
      <c r="E46" s="21">
        <f t="shared" si="3"/>
        <v>8000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1.5" customHeight="1">
      <c r="A47" s="17" t="s">
        <v>36</v>
      </c>
      <c r="B47" s="18" t="s">
        <v>37</v>
      </c>
      <c r="C47" s="21">
        <v>2000</v>
      </c>
      <c r="D47" s="38">
        <v>1</v>
      </c>
      <c r="E47" s="21">
        <f t="shared" si="3"/>
        <v>2000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" customHeight="1">
      <c r="A48" s="56" t="s">
        <v>17</v>
      </c>
      <c r="B48" s="57"/>
      <c r="C48" s="58"/>
      <c r="D48" s="59"/>
      <c r="E48" s="60">
        <f>E38+E39+E40+E41+E42+E43+E44+E45+E46+E47</f>
        <v>91500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3"/>
      <c r="C49" s="3"/>
      <c r="D49" s="14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3"/>
      <c r="D50" s="1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72" t="s">
        <v>38</v>
      </c>
      <c r="B51" s="73"/>
      <c r="C51" s="73"/>
      <c r="D51" s="73"/>
      <c r="E51" s="7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52" t="s">
        <v>7</v>
      </c>
      <c r="B52" s="53" t="s">
        <v>8</v>
      </c>
      <c r="C52" s="54" t="s">
        <v>9</v>
      </c>
      <c r="D52" s="53" t="s">
        <v>10</v>
      </c>
      <c r="E52" s="55" t="s">
        <v>11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52" customHeight="1">
      <c r="A53" s="1" t="s">
        <v>63</v>
      </c>
      <c r="B53" s="32" t="s">
        <v>52</v>
      </c>
      <c r="C53" s="3">
        <v>4000</v>
      </c>
      <c r="D53" s="14">
        <v>2</v>
      </c>
      <c r="E53" s="3">
        <f t="shared" ref="E53:E55" si="4">(C53*D53)</f>
        <v>8000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 t="s">
        <v>39</v>
      </c>
      <c r="B54" s="32" t="s">
        <v>40</v>
      </c>
      <c r="C54" s="33">
        <v>3000</v>
      </c>
      <c r="D54" s="14">
        <v>3</v>
      </c>
      <c r="E54" s="3">
        <f t="shared" si="4"/>
        <v>9000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9.75" customHeight="1">
      <c r="A55" s="31" t="s">
        <v>41</v>
      </c>
      <c r="B55" s="34" t="s">
        <v>58</v>
      </c>
      <c r="C55" s="33">
        <v>50000</v>
      </c>
      <c r="D55" s="14">
        <v>1</v>
      </c>
      <c r="E55" s="3">
        <f t="shared" si="4"/>
        <v>50000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41" customFormat="1" ht="40" customHeight="1">
      <c r="A56" s="31" t="s">
        <v>64</v>
      </c>
      <c r="B56" s="34" t="s">
        <v>78</v>
      </c>
      <c r="C56" s="33">
        <v>15000</v>
      </c>
      <c r="D56" s="35">
        <v>1</v>
      </c>
      <c r="E56" s="33">
        <f>C56*D56</f>
        <v>15000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31.5" customHeight="1">
      <c r="A57" s="56" t="s">
        <v>17</v>
      </c>
      <c r="B57" s="57"/>
      <c r="C57" s="58"/>
      <c r="D57" s="59"/>
      <c r="E57" s="60">
        <f>E53+E54+E55+E56</f>
        <v>82000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.75" customHeight="1">
      <c r="A58" s="1"/>
      <c r="B58" s="13"/>
      <c r="C58" s="3"/>
      <c r="D58" s="14"/>
      <c r="E58" s="3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75" t="s">
        <v>72</v>
      </c>
      <c r="B59" s="76"/>
      <c r="C59" s="15"/>
      <c r="D59" s="16"/>
      <c r="E59" s="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52" t="s">
        <v>7</v>
      </c>
      <c r="B60" s="53" t="s">
        <v>8</v>
      </c>
      <c r="C60" s="54" t="s">
        <v>9</v>
      </c>
      <c r="D60" s="53" t="s">
        <v>10</v>
      </c>
      <c r="E60" s="55" t="s">
        <v>11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 t="s">
        <v>73</v>
      </c>
      <c r="B61" s="32" t="s">
        <v>74</v>
      </c>
      <c r="C61" s="3">
        <v>0</v>
      </c>
      <c r="D61" s="14">
        <v>2</v>
      </c>
      <c r="E61" s="3">
        <f>C61*D61</f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"/>
      <c r="B62" s="36"/>
      <c r="C62" s="33"/>
      <c r="D62" s="35"/>
      <c r="E62" s="3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1"/>
      <c r="B63" s="36"/>
      <c r="C63" s="33"/>
      <c r="D63" s="35"/>
      <c r="E63" s="3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 t="s">
        <v>17</v>
      </c>
      <c r="B64" s="29"/>
      <c r="C64" s="30"/>
      <c r="D64" s="14"/>
      <c r="E64" s="3" t="s">
        <v>42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3"/>
      <c r="C65" s="3"/>
      <c r="D65" s="14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3"/>
      <c r="C66" s="3"/>
      <c r="D66" s="14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9" t="s">
        <v>43</v>
      </c>
      <c r="B67" s="1"/>
      <c r="C67" s="3"/>
      <c r="D67" s="1" t="s">
        <v>44</v>
      </c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9" t="s">
        <v>45</v>
      </c>
      <c r="B68" s="1" t="s">
        <v>46</v>
      </c>
      <c r="C68" s="3"/>
      <c r="D68" s="1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39" t="s">
        <v>47</v>
      </c>
      <c r="C69" s="3"/>
      <c r="D69" s="1"/>
      <c r="E69" s="3" t="s">
        <v>48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3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3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3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3"/>
      <c r="D73" s="1"/>
      <c r="E73" s="3"/>
      <c r="F73" s="1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>
      <c r="A74" s="1"/>
      <c r="B74" s="1"/>
      <c r="C74" s="3"/>
      <c r="D74" s="1"/>
      <c r="E74" s="3"/>
      <c r="F74" s="1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"/>
      <c r="B75" s="1"/>
      <c r="C75" s="3"/>
      <c r="D75" s="1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3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3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3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3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3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3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3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3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3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3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3"/>
      <c r="D86" s="1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3"/>
      <c r="D87" s="1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3"/>
      <c r="D88" s="1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3"/>
      <c r="D89" s="1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3"/>
      <c r="D90" s="1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3"/>
      <c r="D91" s="1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3"/>
      <c r="D92" s="1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3"/>
      <c r="D93" s="1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3"/>
      <c r="D94" s="1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3"/>
      <c r="D95" s="1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3"/>
      <c r="D96" s="1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3"/>
      <c r="D97" s="1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3"/>
      <c r="D98" s="1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3"/>
      <c r="D99" s="1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3"/>
      <c r="D100" s="1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3"/>
      <c r="D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3"/>
      <c r="D102" s="1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3"/>
      <c r="D103" s="1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3"/>
      <c r="D104" s="1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3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3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3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3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3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3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3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3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3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3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3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3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3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3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3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3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3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3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3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3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3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3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3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3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3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3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3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3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3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3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3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3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3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3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3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3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3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3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3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3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3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3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3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3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3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3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3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3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3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3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3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3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3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3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3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3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3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3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3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3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3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3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3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3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3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3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3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3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3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3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3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3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3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3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3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3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3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3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3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3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3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3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3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3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3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3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3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3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3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3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3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3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3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3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3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3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3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3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3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3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3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3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3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3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3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3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3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3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3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3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3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3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3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3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3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3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3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3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3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3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3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3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3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3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3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3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3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3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3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3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3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3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3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3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3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3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3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3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3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3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3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3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3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3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3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3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3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3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3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3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3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3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3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3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3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3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3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3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3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3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3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3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3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3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3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3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3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3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3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3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3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3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3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3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3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3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3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3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3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3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3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3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3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3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3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3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3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3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3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3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3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3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3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3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3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3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3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3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3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3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3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3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3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3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3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3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3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3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3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3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3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3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3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3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3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3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3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3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3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3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3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3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3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3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3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3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3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3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3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3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3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3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3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3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3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3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3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3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3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3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3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3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3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3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3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3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3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3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3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3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3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3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3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3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3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3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3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3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3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3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3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3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3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3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3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3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3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3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3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3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3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3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3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3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3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3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3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3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3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3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3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3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3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3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3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3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3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3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3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3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3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3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3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3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3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3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3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3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3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3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3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3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3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3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3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3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3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3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3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3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3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3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3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3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3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3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3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3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3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3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3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3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3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3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3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3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3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3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3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3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3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3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3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3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3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3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3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3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3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3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3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3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3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3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3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3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3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3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3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3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3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3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3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3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3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3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3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3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3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3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3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3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3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3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3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3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3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3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3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3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3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3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3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3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3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3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3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3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3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3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3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3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3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3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3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3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3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3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3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3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3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3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3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3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3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3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3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3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3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3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3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3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3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3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3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3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3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3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3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3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3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3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3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3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3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3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3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3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3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3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3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3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3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3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3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3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3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3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3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3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3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3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3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3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3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3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3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3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3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3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3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3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3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3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3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3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3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3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3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3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3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3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3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3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3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3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3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3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3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3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3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3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3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3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3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3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3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3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3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3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3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3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3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3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3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3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3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3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3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3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3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3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3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3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3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3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3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3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3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3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3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3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3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3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3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3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3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3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3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3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3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3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3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3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3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3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3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3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3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3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3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3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3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3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3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3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3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3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3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3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3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3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3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3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3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3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3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3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3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3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3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3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3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3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3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3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3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3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3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3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3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3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3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3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3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3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3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3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3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3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3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3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3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3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3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3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3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3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3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3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3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3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3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3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3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3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3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3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3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3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3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3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3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3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3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3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3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3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3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3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3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3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3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3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3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3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3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3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3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3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3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3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3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3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3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3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3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3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3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3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3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3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3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3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3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3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3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3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3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3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3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3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3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3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3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3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3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3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3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3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3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3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3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3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3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3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3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3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3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3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3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3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3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3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3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3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3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3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3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3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3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3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3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3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3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3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3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3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3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3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3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3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3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3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3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3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3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3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3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3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3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3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3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3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3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3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3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3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3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3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3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3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3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3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3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3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3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3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3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3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3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3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3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3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3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3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3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3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3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3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3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3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3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3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3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3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3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3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3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3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3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3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3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3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3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3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3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3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3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3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3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3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3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3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3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3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3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3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3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3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3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3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3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3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3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3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3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3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3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3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3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3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3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3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3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3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3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3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3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3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3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3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3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3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3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3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3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3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3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3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3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3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3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3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3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3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3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3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3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3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3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3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3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3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3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3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3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3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3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3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3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3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3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3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3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3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3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3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3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3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3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3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3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3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3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3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3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3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3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3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3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3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3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3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3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3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3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3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3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3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3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3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3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3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3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3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3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3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3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3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3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3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3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3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3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3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3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3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3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3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3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3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3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3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3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3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3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3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3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3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3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3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3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3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3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3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3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3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3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3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3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3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3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3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3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3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3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3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3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3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3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3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3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3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3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3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3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3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3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3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3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3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3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3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3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3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3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3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3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3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3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3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3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3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3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3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3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3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3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3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3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3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3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3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3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3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3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3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3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3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3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3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3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3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3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3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3"/>
      <c r="D1001" s="1"/>
      <c r="E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3"/>
      <c r="D1002" s="1"/>
      <c r="E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3"/>
      <c r="D1003" s="1"/>
      <c r="E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3"/>
      <c r="D1004" s="1"/>
      <c r="E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3"/>
      <c r="D1005" s="1"/>
      <c r="E1005" s="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3"/>
      <c r="D1006" s="1"/>
      <c r="E1006" s="3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3"/>
      <c r="D1007" s="1"/>
      <c r="E1007" s="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3"/>
      <c r="D1008" s="1"/>
      <c r="E1008" s="3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3"/>
      <c r="D1009" s="1"/>
      <c r="E1009" s="3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3"/>
      <c r="D1010" s="1"/>
      <c r="E1010" s="3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3"/>
      <c r="D1011" s="1"/>
      <c r="E1011" s="3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1"/>
      <c r="C1012" s="3"/>
      <c r="D1012" s="1"/>
      <c r="E1012" s="3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>
      <c r="A1013" s="1"/>
      <c r="B1013" s="1"/>
      <c r="C1013" s="3"/>
      <c r="D1013" s="1"/>
      <c r="E1013" s="3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>
      <c r="A1014" s="1"/>
      <c r="B1014" s="1"/>
      <c r="C1014" s="3"/>
      <c r="D1014" s="1"/>
      <c r="E1014" s="3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>
      <c r="A1015" s="1"/>
      <c r="B1015" s="1"/>
      <c r="C1015" s="3"/>
      <c r="D1015" s="1"/>
      <c r="E1015" s="3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>
      <c r="A1016" s="1"/>
      <c r="B1016" s="1"/>
      <c r="C1016" s="3"/>
      <c r="D1016" s="1"/>
      <c r="E1016" s="3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>
      <c r="A1017" s="1"/>
      <c r="B1017" s="1"/>
      <c r="C1017" s="3"/>
      <c r="D1017" s="1"/>
      <c r="E1017" s="3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</sheetData>
  <mergeCells count="6">
    <mergeCell ref="A51:E51"/>
    <mergeCell ref="A59:B59"/>
    <mergeCell ref="B5:C5"/>
    <mergeCell ref="A12:B12"/>
    <mergeCell ref="A24:B24"/>
    <mergeCell ref="A36:B36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свадебного бюджета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Anush Anush</cp:lastModifiedBy>
  <dcterms:created xsi:type="dcterms:W3CDTF">2021-02-10T06:09:49Z</dcterms:created>
  <dcterms:modified xsi:type="dcterms:W3CDTF">2021-08-19T19:21:46Z</dcterms:modified>
</cp:coreProperties>
</file>